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nicos\Financni plan Pacejov\"/>
    </mc:Choice>
  </mc:AlternateContent>
  <xr:revisionPtr revIDLastSave="0" documentId="13_ncr:1_{62160279-7A48-4177-8093-319D5794C56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Organizace celkem" sheetId="20" r:id="rId1"/>
    <sheet name="List1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0" l="1"/>
  <c r="D29" i="20" s="1"/>
  <c r="C9" i="20"/>
  <c r="C29" i="20" s="1"/>
  <c r="C38" i="20"/>
  <c r="C31" i="20"/>
  <c r="D38" i="20"/>
  <c r="E38" i="20"/>
  <c r="E9" i="20"/>
  <c r="E29" i="20" s="1"/>
  <c r="D40" i="20" l="1"/>
  <c r="D42" i="20" s="1"/>
  <c r="C40" i="20"/>
  <c r="C42" i="20" s="1"/>
  <c r="E40" i="20"/>
  <c r="E42" i="20" s="1"/>
  <c r="B4" i="20"/>
</calcChain>
</file>

<file path=xl/sharedStrings.xml><?xml version="1.0" encoding="utf-8"?>
<sst xmlns="http://schemas.openxmlformats.org/spreadsheetml/2006/main" count="65" uniqueCount="55">
  <si>
    <t>Organizace</t>
  </si>
  <si>
    <t>účty</t>
  </si>
  <si>
    <t>Spotřeba materiálu</t>
  </si>
  <si>
    <t xml:space="preserve">       z toho: elektrická energie</t>
  </si>
  <si>
    <t xml:space="preserve">       z toho: voda</t>
  </si>
  <si>
    <t>Opravy a udržování</t>
  </si>
  <si>
    <t>Cestovné</t>
  </si>
  <si>
    <t>Náklady na reprezentaci</t>
  </si>
  <si>
    <t>Ostatní služby celkem</t>
  </si>
  <si>
    <t>Mzdové náklady</t>
  </si>
  <si>
    <t>Zákonné sociální pojištění</t>
  </si>
  <si>
    <t>Zákonné a ostatní sociální náklady</t>
  </si>
  <si>
    <t>Daně a poplatky</t>
  </si>
  <si>
    <t>Pokuty a penále</t>
  </si>
  <si>
    <t>Jiné ostatní náklady z činnosti</t>
  </si>
  <si>
    <t>Odpisy dlouhodobého majetku</t>
  </si>
  <si>
    <t>Ostatní náklady</t>
  </si>
  <si>
    <t>Finanční náklady</t>
  </si>
  <si>
    <t>Náklady na transfery</t>
  </si>
  <si>
    <t>Výnosy z činnosti</t>
  </si>
  <si>
    <t>Čerpání fondů</t>
  </si>
  <si>
    <t>Finanční výnosy</t>
  </si>
  <si>
    <t>Daň z příjmů</t>
  </si>
  <si>
    <t xml:space="preserve">Náklady celkem </t>
  </si>
  <si>
    <t xml:space="preserve">Výnosy celkem </t>
  </si>
  <si>
    <t>Náklady organizace - CELKEM</t>
  </si>
  <si>
    <t xml:space="preserve">        </t>
  </si>
  <si>
    <t xml:space="preserve">525-528 </t>
  </si>
  <si>
    <t xml:space="preserve">531-539 </t>
  </si>
  <si>
    <t xml:space="preserve">541-542 </t>
  </si>
  <si>
    <t xml:space="preserve">543-549 </t>
  </si>
  <si>
    <t xml:space="preserve">552-557 </t>
  </si>
  <si>
    <t xml:space="preserve">561-569 </t>
  </si>
  <si>
    <t xml:space="preserve">571-572 </t>
  </si>
  <si>
    <t>Výnosy organizace - CELKEM</t>
  </si>
  <si>
    <t xml:space="preserve">601-649 </t>
  </si>
  <si>
    <t xml:space="preserve">661-669 </t>
  </si>
  <si>
    <t xml:space="preserve">591-595 </t>
  </si>
  <si>
    <t xml:space="preserve">Výsledek hospodaření po zdanění </t>
  </si>
  <si>
    <t>Spotřeba energie celkem</t>
  </si>
  <si>
    <t>Výsledek hospodaření před zdaň.</t>
  </si>
  <si>
    <t>Organizace celkem</t>
  </si>
  <si>
    <t>Dne:</t>
  </si>
  <si>
    <t>Data ve výběru</t>
  </si>
  <si>
    <t>Výnosy z transferů - zřizovatel</t>
  </si>
  <si>
    <t>Výnosy z transferů - Šablony</t>
  </si>
  <si>
    <t>MŠ Pačejov</t>
  </si>
  <si>
    <t xml:space="preserve">       z toho: tepelné čerpadlo</t>
  </si>
  <si>
    <t xml:space="preserve">       z toho: plyn</t>
  </si>
  <si>
    <t>Náklady z drobného dlouhodobého majetku</t>
  </si>
  <si>
    <t>Rozpočtový výhled 2025</t>
  </si>
  <si>
    <t>Rozpočet 2025 + střednědobý výhled rozpočtu na roky 2026 a 2027</t>
  </si>
  <si>
    <t>Rozpočet 2024</t>
  </si>
  <si>
    <t>Rozpočtový výhled 2026</t>
  </si>
  <si>
    <t>Výnosy z transferů - KÚ +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</si>
</sst>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\ &quot;Kč&quot;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5" fillId="0" borderId="0" xfId="0" applyFont="1"/>
    <xf numFmtId="0" fontId="4" fillId="4" borderId="9" xfId="0" applyFont="1" applyFill="1" applyBorder="1" applyAlignment="1">
      <alignment horizontal="left"/>
    </xf>
    <xf numFmtId="0" fontId="1" fillId="5" borderId="10" xfId="0" applyFont="1" applyFill="1" applyBorder="1"/>
    <xf numFmtId="0" fontId="6" fillId="0" borderId="0" xfId="0" applyFont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8" fillId="3" borderId="14" xfId="0" applyFont="1" applyFill="1" applyBorder="1"/>
    <xf numFmtId="0" fontId="8" fillId="3" borderId="20" xfId="0" applyFont="1" applyFill="1" applyBorder="1"/>
    <xf numFmtId="0" fontId="8" fillId="0" borderId="14" xfId="0" applyFont="1" applyBorder="1"/>
    <xf numFmtId="0" fontId="7" fillId="7" borderId="21" xfId="0" applyFont="1" applyFill="1" applyBorder="1"/>
    <xf numFmtId="0" fontId="1" fillId="3" borderId="0" xfId="0" applyFont="1" applyFill="1"/>
    <xf numFmtId="0" fontId="9" fillId="2" borderId="10" xfId="0" applyFont="1" applyFill="1" applyBorder="1"/>
    <xf numFmtId="0" fontId="7" fillId="8" borderId="10" xfId="0" applyFont="1" applyFill="1" applyBorder="1"/>
    <xf numFmtId="0" fontId="7" fillId="8" borderId="24" xfId="0" applyFont="1" applyFill="1" applyBorder="1"/>
    <xf numFmtId="0" fontId="7" fillId="8" borderId="25" xfId="0" applyFont="1" applyFill="1" applyBorder="1"/>
    <xf numFmtId="164" fontId="7" fillId="7" borderId="22" xfId="0" applyNumberFormat="1" applyFont="1" applyFill="1" applyBorder="1" applyAlignment="1">
      <alignment horizontal="center"/>
    </xf>
    <xf numFmtId="164" fontId="7" fillId="8" borderId="11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164" fontId="7" fillId="8" borderId="16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7" fillId="6" borderId="10" xfId="0" applyFont="1" applyFill="1" applyBorder="1"/>
    <xf numFmtId="0" fontId="7" fillId="7" borderId="28" xfId="0" applyFont="1" applyFill="1" applyBorder="1"/>
    <xf numFmtId="3" fontId="7" fillId="7" borderId="29" xfId="0" applyNumberFormat="1" applyFont="1" applyFill="1" applyBorder="1" applyAlignment="1">
      <alignment horizontal="center"/>
    </xf>
    <xf numFmtId="0" fontId="1" fillId="5" borderId="21" xfId="0" applyFont="1" applyFill="1" applyBorder="1"/>
    <xf numFmtId="165" fontId="8" fillId="3" borderId="19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165" fontId="8" fillId="3" borderId="15" xfId="0" applyNumberFormat="1" applyFont="1" applyFill="1" applyBorder="1" applyAlignment="1">
      <alignment horizontal="right"/>
    </xf>
    <xf numFmtId="165" fontId="1" fillId="3" borderId="0" xfId="0" applyNumberFormat="1" applyFont="1" applyFill="1" applyAlignment="1">
      <alignment horizontal="right"/>
    </xf>
    <xf numFmtId="165" fontId="8" fillId="3" borderId="32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8" fillId="3" borderId="34" xfId="0" applyFont="1" applyFill="1" applyBorder="1"/>
    <xf numFmtId="165" fontId="7" fillId="7" borderId="30" xfId="0" applyNumberFormat="1" applyFont="1" applyFill="1" applyBorder="1" applyAlignment="1">
      <alignment horizontal="right"/>
    </xf>
    <xf numFmtId="165" fontId="7" fillId="7" borderId="31" xfId="0" applyNumberFormat="1" applyFont="1" applyFill="1" applyBorder="1" applyAlignment="1">
      <alignment horizontal="right"/>
    </xf>
    <xf numFmtId="165" fontId="7" fillId="8" borderId="35" xfId="0" applyNumberFormat="1" applyFont="1" applyFill="1" applyBorder="1" applyAlignment="1">
      <alignment horizontal="right"/>
    </xf>
    <xf numFmtId="165" fontId="7" fillId="8" borderId="36" xfId="0" applyNumberFormat="1" applyFont="1" applyFill="1" applyBorder="1" applyAlignment="1">
      <alignment horizontal="right"/>
    </xf>
    <xf numFmtId="165" fontId="7" fillId="8" borderId="37" xfId="0" applyNumberFormat="1" applyFont="1" applyFill="1" applyBorder="1" applyAlignment="1">
      <alignment horizontal="right"/>
    </xf>
    <xf numFmtId="0" fontId="7" fillId="6" borderId="13" xfId="0" applyFont="1" applyFill="1" applyBorder="1" applyAlignment="1">
      <alignment horizontal="center"/>
    </xf>
    <xf numFmtId="0" fontId="7" fillId="6" borderId="38" xfId="0" applyFont="1" applyFill="1" applyBorder="1" applyAlignment="1">
      <alignment horizontal="center"/>
    </xf>
    <xf numFmtId="165" fontId="8" fillId="3" borderId="39" xfId="0" applyNumberFormat="1" applyFont="1" applyFill="1" applyBorder="1" applyAlignment="1">
      <alignment horizontal="right"/>
    </xf>
    <xf numFmtId="165" fontId="7" fillId="6" borderId="18" xfId="0" applyNumberFormat="1" applyFont="1" applyFill="1" applyBorder="1" applyAlignment="1">
      <alignment horizontal="center"/>
    </xf>
    <xf numFmtId="165" fontId="7" fillId="7" borderId="41" xfId="0" applyNumberFormat="1" applyFont="1" applyFill="1" applyBorder="1" applyAlignment="1">
      <alignment horizontal="right"/>
    </xf>
    <xf numFmtId="165" fontId="7" fillId="8" borderId="38" xfId="0" applyNumberFormat="1" applyFont="1" applyFill="1" applyBorder="1" applyAlignment="1">
      <alignment horizontal="right"/>
    </xf>
    <xf numFmtId="165" fontId="7" fillId="8" borderId="40" xfId="0" applyNumberFormat="1" applyFont="1" applyFill="1" applyBorder="1" applyAlignment="1">
      <alignment horizontal="right"/>
    </xf>
    <xf numFmtId="165" fontId="7" fillId="8" borderId="42" xfId="0" applyNumberFormat="1" applyFont="1" applyFill="1" applyBorder="1" applyAlignment="1">
      <alignment horizontal="right"/>
    </xf>
    <xf numFmtId="165" fontId="7" fillId="8" borderId="1" xfId="0" applyNumberFormat="1" applyFont="1" applyFill="1" applyBorder="1" applyAlignment="1">
      <alignment horizontal="right"/>
    </xf>
    <xf numFmtId="165" fontId="7" fillId="8" borderId="12" xfId="0" applyNumberFormat="1" applyFont="1" applyFill="1" applyBorder="1" applyAlignment="1">
      <alignment horizontal="right"/>
    </xf>
    <xf numFmtId="165" fontId="7" fillId="8" borderId="23" xfId="0" applyNumberFormat="1" applyFont="1" applyFill="1" applyBorder="1" applyAlignment="1">
      <alignment horizontal="right"/>
    </xf>
    <xf numFmtId="0" fontId="3" fillId="4" borderId="8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4" fontId="1" fillId="3" borderId="11" xfId="0" applyNumberFormat="1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right"/>
    </xf>
    <xf numFmtId="165" fontId="8" fillId="3" borderId="7" xfId="0" applyNumberFormat="1" applyFont="1" applyFill="1" applyBorder="1" applyAlignment="1">
      <alignment horizontal="right"/>
    </xf>
    <xf numFmtId="165" fontId="8" fillId="3" borderId="22" xfId="0" applyNumberFormat="1" applyFont="1" applyFill="1" applyBorder="1" applyAlignment="1">
      <alignment horizontal="right"/>
    </xf>
    <xf numFmtId="165" fontId="8" fillId="3" borderId="41" xfId="0" applyNumberFormat="1" applyFont="1" applyFill="1" applyBorder="1" applyAlignment="1">
      <alignment horizontal="right"/>
    </xf>
    <xf numFmtId="165" fontId="7" fillId="7" borderId="22" xfId="0" applyNumberFormat="1" applyFont="1" applyFill="1" applyBorder="1" applyAlignment="1">
      <alignment horizontal="right"/>
    </xf>
  </cellXfs>
  <cellStyles count="5">
    <cellStyle name="Excel Built-in Normal" xfId="3" xr:uid="{00000000-0005-0000-0000-000000000000}"/>
    <cellStyle name="Normální" xfId="0" builtinId="0"/>
    <cellStyle name="Normální 2" xfId="2" xr:uid="{00000000-0005-0000-0000-000003000000}"/>
    <cellStyle name="Procenta 2" xfId="4" xr:uid="{00000000-0005-0000-0000-000004000000}"/>
    <cellStyle name="TableStyleLight1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E42"/>
  <sheetViews>
    <sheetView tabSelected="1" zoomScale="160" zoomScaleNormal="160" workbookViewId="0">
      <selection activeCell="E9" sqref="E9"/>
    </sheetView>
  </sheetViews>
  <sheetFormatPr defaultColWidth="8.85546875" defaultRowHeight="12.75" x14ac:dyDescent="0.2"/>
  <cols>
    <col min="1" max="1" width="28.5703125" customWidth="1"/>
    <col min="2" max="2" width="8.7109375" customWidth="1"/>
    <col min="3" max="3" width="14.5703125" customWidth="1"/>
    <col min="4" max="4" width="18" customWidth="1"/>
    <col min="5" max="5" width="18.28515625" customWidth="1"/>
    <col min="253" max="253" width="35.42578125" customWidth="1"/>
    <col min="509" max="509" width="35.42578125" customWidth="1"/>
    <col min="765" max="765" width="35.42578125" customWidth="1"/>
    <col min="1021" max="1021" width="35.42578125" customWidth="1"/>
    <col min="1277" max="1277" width="35.42578125" customWidth="1"/>
    <col min="1533" max="1533" width="35.42578125" customWidth="1"/>
    <col min="1789" max="1789" width="35.42578125" customWidth="1"/>
    <col min="2045" max="2045" width="35.42578125" customWidth="1"/>
    <col min="2301" max="2301" width="35.42578125" customWidth="1"/>
    <col min="2557" max="2557" width="35.42578125" customWidth="1"/>
    <col min="2813" max="2813" width="35.42578125" customWidth="1"/>
    <col min="3069" max="3069" width="35.42578125" customWidth="1"/>
    <col min="3325" max="3325" width="35.42578125" customWidth="1"/>
    <col min="3581" max="3581" width="35.42578125" customWidth="1"/>
    <col min="3837" max="3837" width="35.42578125" customWidth="1"/>
    <col min="4093" max="4093" width="35.42578125" customWidth="1"/>
    <col min="4349" max="4349" width="35.42578125" customWidth="1"/>
    <col min="4605" max="4605" width="35.42578125" customWidth="1"/>
    <col min="4861" max="4861" width="35.42578125" customWidth="1"/>
    <col min="5117" max="5117" width="35.42578125" customWidth="1"/>
    <col min="5373" max="5373" width="35.42578125" customWidth="1"/>
    <col min="5629" max="5629" width="35.42578125" customWidth="1"/>
    <col min="5885" max="5885" width="35.42578125" customWidth="1"/>
    <col min="6141" max="6141" width="35.42578125" customWidth="1"/>
    <col min="6397" max="6397" width="35.42578125" customWidth="1"/>
    <col min="6653" max="6653" width="35.42578125" customWidth="1"/>
    <col min="6909" max="6909" width="35.42578125" customWidth="1"/>
    <col min="7165" max="7165" width="35.42578125" customWidth="1"/>
    <col min="7421" max="7421" width="35.42578125" customWidth="1"/>
    <col min="7677" max="7677" width="35.42578125" customWidth="1"/>
    <col min="7933" max="7933" width="35.42578125" customWidth="1"/>
    <col min="8189" max="8189" width="35.42578125" customWidth="1"/>
    <col min="8445" max="8445" width="35.42578125" customWidth="1"/>
    <col min="8701" max="8701" width="35.42578125" customWidth="1"/>
    <col min="8957" max="8957" width="35.42578125" customWidth="1"/>
    <col min="9213" max="9213" width="35.42578125" customWidth="1"/>
    <col min="9469" max="9469" width="35.42578125" customWidth="1"/>
    <col min="9725" max="9725" width="35.42578125" customWidth="1"/>
    <col min="9981" max="9981" width="35.42578125" customWidth="1"/>
    <col min="10237" max="10237" width="35.42578125" customWidth="1"/>
    <col min="10493" max="10493" width="35.42578125" customWidth="1"/>
    <col min="10749" max="10749" width="35.42578125" customWidth="1"/>
    <col min="11005" max="11005" width="35.42578125" customWidth="1"/>
    <col min="11261" max="11261" width="35.42578125" customWidth="1"/>
    <col min="11517" max="11517" width="35.42578125" customWidth="1"/>
    <col min="11773" max="11773" width="35.42578125" customWidth="1"/>
    <col min="12029" max="12029" width="35.42578125" customWidth="1"/>
    <col min="12285" max="12285" width="35.42578125" customWidth="1"/>
    <col min="12541" max="12541" width="35.42578125" customWidth="1"/>
    <col min="12797" max="12797" width="35.42578125" customWidth="1"/>
    <col min="13053" max="13053" width="35.42578125" customWidth="1"/>
    <col min="13309" max="13309" width="35.42578125" customWidth="1"/>
    <col min="13565" max="13565" width="35.42578125" customWidth="1"/>
    <col min="13821" max="13821" width="35.42578125" customWidth="1"/>
    <col min="14077" max="14077" width="35.42578125" customWidth="1"/>
    <col min="14333" max="14333" width="35.42578125" customWidth="1"/>
    <col min="14589" max="14589" width="35.42578125" customWidth="1"/>
    <col min="14845" max="14845" width="35.42578125" customWidth="1"/>
    <col min="15101" max="15101" width="35.42578125" customWidth="1"/>
    <col min="15357" max="15357" width="35.42578125" customWidth="1"/>
    <col min="15613" max="15613" width="35.42578125" customWidth="1"/>
    <col min="15869" max="15869" width="35.42578125" customWidth="1"/>
    <col min="16125" max="16125" width="35.42578125" customWidth="1"/>
  </cols>
  <sheetData>
    <row r="1" spans="1:5" ht="13.5" thickBot="1" x14ac:dyDescent="0.25"/>
    <row r="2" spans="1:5" ht="18.75" thickBot="1" x14ac:dyDescent="0.3">
      <c r="A2" s="54" t="s">
        <v>51</v>
      </c>
      <c r="B2" s="55"/>
      <c r="C2" s="55"/>
      <c r="D2" s="55"/>
      <c r="E2" s="56"/>
    </row>
    <row r="3" spans="1:5" ht="15.75" thickBot="1" x14ac:dyDescent="0.3">
      <c r="A3" s="3" t="s">
        <v>0</v>
      </c>
      <c r="B3" s="57" t="s">
        <v>46</v>
      </c>
      <c r="C3" s="58"/>
      <c r="D3" s="58"/>
      <c r="E3" s="59"/>
    </row>
    <row r="4" spans="1:5" x14ac:dyDescent="0.2">
      <c r="A4" s="4" t="s">
        <v>42</v>
      </c>
      <c r="B4" s="60">
        <f ca="1">TODAY()</f>
        <v>45238</v>
      </c>
      <c r="C4" s="61"/>
      <c r="D4" s="61"/>
      <c r="E4" s="62"/>
    </row>
    <row r="5" spans="1:5" ht="13.5" thickBot="1" x14ac:dyDescent="0.25">
      <c r="A5" s="30" t="s">
        <v>43</v>
      </c>
      <c r="B5" s="63" t="s">
        <v>41</v>
      </c>
      <c r="C5" s="64"/>
      <c r="D5" s="64"/>
      <c r="E5" s="65"/>
    </row>
    <row r="6" spans="1:5" ht="10.5" customHeight="1" thickBot="1" x14ac:dyDescent="0.25">
      <c r="A6" s="1"/>
      <c r="B6" s="5"/>
      <c r="C6" s="5"/>
      <c r="D6" s="5"/>
      <c r="E6" s="5"/>
    </row>
    <row r="7" spans="1:5" x14ac:dyDescent="0.2">
      <c r="A7" s="27" t="s">
        <v>25</v>
      </c>
      <c r="B7" s="6" t="s">
        <v>1</v>
      </c>
      <c r="C7" s="7" t="s">
        <v>52</v>
      </c>
      <c r="D7" s="44" t="s">
        <v>50</v>
      </c>
      <c r="E7" s="8" t="s">
        <v>53</v>
      </c>
    </row>
    <row r="8" spans="1:5" x14ac:dyDescent="0.2">
      <c r="A8" s="9" t="s">
        <v>2</v>
      </c>
      <c r="B8" s="24">
        <v>501</v>
      </c>
      <c r="C8" s="66">
        <v>538000</v>
      </c>
      <c r="D8" s="66">
        <v>552000</v>
      </c>
      <c r="E8" s="35">
        <v>557000</v>
      </c>
    </row>
    <row r="9" spans="1:5" x14ac:dyDescent="0.2">
      <c r="A9" s="9" t="s">
        <v>39</v>
      </c>
      <c r="B9" s="24">
        <v>502</v>
      </c>
      <c r="C9" s="31">
        <f>SUM(C10:C13)</f>
        <v>402000</v>
      </c>
      <c r="D9" s="67">
        <f>SUM(D10:D13)</f>
        <v>403000</v>
      </c>
      <c r="E9" s="31">
        <f>SUM(E10:E13)</f>
        <v>403000</v>
      </c>
    </row>
    <row r="10" spans="1:5" x14ac:dyDescent="0.2">
      <c r="A10" s="9" t="s">
        <v>47</v>
      </c>
      <c r="B10" s="25" t="s">
        <v>26</v>
      </c>
      <c r="C10" s="32">
        <v>200000</v>
      </c>
      <c r="D10" s="67">
        <v>200000</v>
      </c>
      <c r="E10" s="31">
        <v>200000</v>
      </c>
    </row>
    <row r="11" spans="1:5" x14ac:dyDescent="0.2">
      <c r="A11" s="9" t="s">
        <v>3</v>
      </c>
      <c r="B11" s="25" t="s">
        <v>26</v>
      </c>
      <c r="C11" s="32">
        <v>185000</v>
      </c>
      <c r="D11" s="67">
        <v>185000</v>
      </c>
      <c r="E11" s="31">
        <v>185000</v>
      </c>
    </row>
    <row r="12" spans="1:5" x14ac:dyDescent="0.2">
      <c r="A12" s="9" t="s">
        <v>4</v>
      </c>
      <c r="B12" s="25" t="s">
        <v>26</v>
      </c>
      <c r="C12" s="32">
        <v>14000</v>
      </c>
      <c r="D12" s="67">
        <v>15000</v>
      </c>
      <c r="E12" s="31">
        <v>15000</v>
      </c>
    </row>
    <row r="13" spans="1:5" x14ac:dyDescent="0.2">
      <c r="A13" s="9" t="s">
        <v>48</v>
      </c>
      <c r="B13" s="25" t="s">
        <v>26</v>
      </c>
      <c r="C13" s="32">
        <v>3000</v>
      </c>
      <c r="D13" s="67">
        <v>3000</v>
      </c>
      <c r="E13" s="31">
        <v>3000</v>
      </c>
    </row>
    <row r="14" spans="1:5" x14ac:dyDescent="0.2">
      <c r="A14" s="9" t="s">
        <v>5</v>
      </c>
      <c r="B14" s="26">
        <v>511</v>
      </c>
      <c r="C14" s="67">
        <v>20000</v>
      </c>
      <c r="D14" s="67">
        <v>30000</v>
      </c>
      <c r="E14" s="31">
        <v>40000</v>
      </c>
    </row>
    <row r="15" spans="1:5" x14ac:dyDescent="0.2">
      <c r="A15" s="9" t="s">
        <v>6</v>
      </c>
      <c r="B15" s="26">
        <v>512</v>
      </c>
      <c r="C15" s="67">
        <v>0</v>
      </c>
      <c r="D15" s="67">
        <v>0</v>
      </c>
      <c r="E15" s="31">
        <v>0</v>
      </c>
    </row>
    <row r="16" spans="1:5" x14ac:dyDescent="0.2">
      <c r="A16" s="9" t="s">
        <v>7</v>
      </c>
      <c r="B16" s="26">
        <v>513</v>
      </c>
      <c r="C16" s="67">
        <v>0</v>
      </c>
      <c r="D16" s="67">
        <v>0</v>
      </c>
      <c r="E16" s="31">
        <v>0</v>
      </c>
    </row>
    <row r="17" spans="1:5" x14ac:dyDescent="0.2">
      <c r="A17" s="10" t="s">
        <v>8</v>
      </c>
      <c r="B17" s="26">
        <v>518</v>
      </c>
      <c r="C17" s="67">
        <v>200000</v>
      </c>
      <c r="D17" s="67">
        <v>220000</v>
      </c>
      <c r="E17" s="31">
        <v>230000</v>
      </c>
    </row>
    <row r="18" spans="1:5" x14ac:dyDescent="0.2">
      <c r="A18" s="9" t="s">
        <v>9</v>
      </c>
      <c r="B18" s="26">
        <v>521</v>
      </c>
      <c r="C18" s="67">
        <v>3050000</v>
      </c>
      <c r="D18" s="67">
        <v>3070000</v>
      </c>
      <c r="E18" s="31">
        <v>3100000</v>
      </c>
    </row>
    <row r="19" spans="1:5" x14ac:dyDescent="0.2">
      <c r="A19" s="9" t="s">
        <v>10</v>
      </c>
      <c r="B19" s="26">
        <v>524</v>
      </c>
      <c r="C19" s="67">
        <v>980000</v>
      </c>
      <c r="D19" s="67">
        <v>1000000</v>
      </c>
      <c r="E19" s="31">
        <v>1010000</v>
      </c>
    </row>
    <row r="20" spans="1:5" x14ac:dyDescent="0.2">
      <c r="A20" s="9" t="s">
        <v>11</v>
      </c>
      <c r="B20" s="26" t="s">
        <v>27</v>
      </c>
      <c r="C20" s="67">
        <v>100000</v>
      </c>
      <c r="D20" s="67">
        <v>105000</v>
      </c>
      <c r="E20" s="31">
        <v>110000</v>
      </c>
    </row>
    <row r="21" spans="1:5" x14ac:dyDescent="0.2">
      <c r="A21" s="9" t="s">
        <v>12</v>
      </c>
      <c r="B21" s="26" t="s">
        <v>28</v>
      </c>
      <c r="C21" s="67">
        <v>0</v>
      </c>
      <c r="D21" s="67">
        <v>0</v>
      </c>
      <c r="E21" s="31">
        <v>0</v>
      </c>
    </row>
    <row r="22" spans="1:5" x14ac:dyDescent="0.2">
      <c r="A22" s="9" t="s">
        <v>13</v>
      </c>
      <c r="B22" s="26" t="s">
        <v>29</v>
      </c>
      <c r="C22" s="67">
        <v>0</v>
      </c>
      <c r="D22" s="67">
        <v>0</v>
      </c>
      <c r="E22" s="31">
        <v>0</v>
      </c>
    </row>
    <row r="23" spans="1:5" x14ac:dyDescent="0.2">
      <c r="A23" s="9" t="s">
        <v>14</v>
      </c>
      <c r="B23" s="26" t="s">
        <v>30</v>
      </c>
      <c r="C23" s="67">
        <v>10000</v>
      </c>
      <c r="D23" s="67">
        <v>10000</v>
      </c>
      <c r="E23" s="31">
        <v>10000</v>
      </c>
    </row>
    <row r="24" spans="1:5" x14ac:dyDescent="0.2">
      <c r="A24" s="9" t="s">
        <v>15</v>
      </c>
      <c r="B24" s="26">
        <v>551</v>
      </c>
      <c r="C24" s="67">
        <v>0</v>
      </c>
      <c r="D24" s="67">
        <v>0</v>
      </c>
      <c r="E24" s="31">
        <v>0</v>
      </c>
    </row>
    <row r="25" spans="1:5" x14ac:dyDescent="0.2">
      <c r="A25" s="9" t="s">
        <v>16</v>
      </c>
      <c r="B25" s="26" t="s">
        <v>31</v>
      </c>
      <c r="C25" s="67">
        <v>0</v>
      </c>
      <c r="D25" s="67">
        <v>0</v>
      </c>
      <c r="E25" s="31">
        <v>0</v>
      </c>
    </row>
    <row r="26" spans="1:5" x14ac:dyDescent="0.2">
      <c r="A26" s="9" t="s">
        <v>49</v>
      </c>
      <c r="B26" s="26">
        <v>558</v>
      </c>
      <c r="C26" s="67">
        <v>40000</v>
      </c>
      <c r="D26" s="67">
        <v>50000</v>
      </c>
      <c r="E26" s="31">
        <v>50000</v>
      </c>
    </row>
    <row r="27" spans="1:5" x14ac:dyDescent="0.2">
      <c r="A27" s="9" t="s">
        <v>17</v>
      </c>
      <c r="B27" s="26" t="s">
        <v>32</v>
      </c>
      <c r="C27" s="67">
        <v>0</v>
      </c>
      <c r="D27" s="67">
        <v>0</v>
      </c>
      <c r="E27" s="31">
        <v>0</v>
      </c>
    </row>
    <row r="28" spans="1:5" ht="13.5" thickBot="1" x14ac:dyDescent="0.25">
      <c r="A28" s="37" t="s">
        <v>18</v>
      </c>
      <c r="B28" s="24" t="s">
        <v>33</v>
      </c>
      <c r="C28" s="68">
        <v>0</v>
      </c>
      <c r="D28" s="66">
        <v>0</v>
      </c>
      <c r="E28" s="69">
        <v>0</v>
      </c>
    </row>
    <row r="29" spans="1:5" ht="13.5" thickBot="1" x14ac:dyDescent="0.25">
      <c r="A29" s="28" t="s">
        <v>23</v>
      </c>
      <c r="B29" s="29" t="s">
        <v>26</v>
      </c>
      <c r="C29" s="38">
        <f t="shared" ref="C29" si="0">SUM(C8:C28)-C9</f>
        <v>5340000</v>
      </c>
      <c r="D29" s="38">
        <f>SUM(D8:D28)-D9</f>
        <v>5440000</v>
      </c>
      <c r="E29" s="39">
        <f>SUM(E8:E28)-E9</f>
        <v>5510000</v>
      </c>
    </row>
    <row r="30" spans="1:5" ht="9" customHeight="1" thickBot="1" x14ac:dyDescent="0.25">
      <c r="A30" s="13"/>
      <c r="B30" s="22"/>
      <c r="C30" s="22"/>
      <c r="D30" s="34"/>
      <c r="E30" s="34"/>
    </row>
    <row r="31" spans="1:5" x14ac:dyDescent="0.2">
      <c r="A31" s="14" t="s">
        <v>34</v>
      </c>
      <c r="B31" s="6" t="s">
        <v>1</v>
      </c>
      <c r="C31" s="46" t="str">
        <f>C7</f>
        <v>Rozpočet 2024</v>
      </c>
      <c r="D31" s="7" t="s">
        <v>50</v>
      </c>
      <c r="E31" s="43" t="s">
        <v>53</v>
      </c>
    </row>
    <row r="32" spans="1:5" x14ac:dyDescent="0.2">
      <c r="A32" s="9" t="s">
        <v>19</v>
      </c>
      <c r="B32" s="26" t="s">
        <v>35</v>
      </c>
      <c r="C32" s="32">
        <v>580000</v>
      </c>
      <c r="D32" s="33">
        <v>590000</v>
      </c>
      <c r="E32" s="31">
        <v>610000</v>
      </c>
    </row>
    <row r="33" spans="1:5" x14ac:dyDescent="0.2">
      <c r="A33" s="9" t="s">
        <v>20</v>
      </c>
      <c r="B33" s="26">
        <v>648</v>
      </c>
      <c r="C33" s="32">
        <v>0</v>
      </c>
      <c r="D33" s="33">
        <v>0</v>
      </c>
      <c r="E33" s="31">
        <v>0</v>
      </c>
    </row>
    <row r="34" spans="1:5" x14ac:dyDescent="0.2">
      <c r="A34" s="9" t="s">
        <v>21</v>
      </c>
      <c r="B34" s="26" t="s">
        <v>36</v>
      </c>
      <c r="C34" s="32">
        <v>0</v>
      </c>
      <c r="D34" s="33">
        <v>0</v>
      </c>
      <c r="E34" s="31">
        <v>0</v>
      </c>
    </row>
    <row r="35" spans="1:5" x14ac:dyDescent="0.2">
      <c r="A35" s="11" t="s">
        <v>54</v>
      </c>
      <c r="B35" s="26">
        <v>672</v>
      </c>
      <c r="C35" s="32">
        <v>4070000</v>
      </c>
      <c r="D35" s="33">
        <v>4150000</v>
      </c>
      <c r="E35" s="31">
        <v>4200000</v>
      </c>
    </row>
    <row r="36" spans="1:5" x14ac:dyDescent="0.2">
      <c r="A36" s="11" t="s">
        <v>44</v>
      </c>
      <c r="B36" s="26">
        <v>672</v>
      </c>
      <c r="C36" s="32">
        <v>690000</v>
      </c>
      <c r="D36" s="33">
        <v>700000</v>
      </c>
      <c r="E36" s="31">
        <v>700000</v>
      </c>
    </row>
    <row r="37" spans="1:5" x14ac:dyDescent="0.2">
      <c r="A37" s="11" t="s">
        <v>45</v>
      </c>
      <c r="B37" s="26">
        <v>672</v>
      </c>
      <c r="C37" s="32">
        <v>0</v>
      </c>
      <c r="D37" s="45">
        <v>0</v>
      </c>
      <c r="E37" s="35">
        <v>0</v>
      </c>
    </row>
    <row r="38" spans="1:5" ht="13.5" thickBot="1" x14ac:dyDescent="0.25">
      <c r="A38" s="12" t="s">
        <v>24</v>
      </c>
      <c r="B38" s="18" t="s">
        <v>26</v>
      </c>
      <c r="C38" s="70">
        <f>SUM(C32:C37)</f>
        <v>5340000</v>
      </c>
      <c r="D38" s="70">
        <f>SUM(D32:D37)</f>
        <v>5440000</v>
      </c>
      <c r="E38" s="47">
        <f>SUM(E32:E37)</f>
        <v>5510000</v>
      </c>
    </row>
    <row r="39" spans="1:5" ht="9.75" customHeight="1" thickBot="1" x14ac:dyDescent="0.25">
      <c r="A39" s="2"/>
      <c r="B39" s="23"/>
      <c r="C39" s="23"/>
      <c r="D39" s="36"/>
      <c r="E39" s="36"/>
    </row>
    <row r="40" spans="1:5" x14ac:dyDescent="0.2">
      <c r="A40" s="15" t="s">
        <v>40</v>
      </c>
      <c r="B40" s="19" t="s">
        <v>26</v>
      </c>
      <c r="C40" s="52">
        <f>C38-C29</f>
        <v>0</v>
      </c>
      <c r="D40" s="48">
        <f>D38-D29</f>
        <v>0</v>
      </c>
      <c r="E40" s="40">
        <f>E38-E29</f>
        <v>0</v>
      </c>
    </row>
    <row r="41" spans="1:5" x14ac:dyDescent="0.2">
      <c r="A41" s="16" t="s">
        <v>22</v>
      </c>
      <c r="B41" s="20" t="s">
        <v>37</v>
      </c>
      <c r="C41" s="51">
        <v>0</v>
      </c>
      <c r="D41" s="49">
        <v>0</v>
      </c>
      <c r="E41" s="41">
        <v>0</v>
      </c>
    </row>
    <row r="42" spans="1:5" ht="13.5" thickBot="1" x14ac:dyDescent="0.25">
      <c r="A42" s="17" t="s">
        <v>38</v>
      </c>
      <c r="B42" s="21" t="s">
        <v>26</v>
      </c>
      <c r="C42" s="53">
        <f>SUM(C40:C41)</f>
        <v>0</v>
      </c>
      <c r="D42" s="50">
        <f>SUM(D40:D41)</f>
        <v>0</v>
      </c>
      <c r="E42" s="42">
        <f>SUM(E40:E41)</f>
        <v>0</v>
      </c>
    </row>
  </sheetData>
  <mergeCells count="4">
    <mergeCell ref="A2:E2"/>
    <mergeCell ref="B3:E3"/>
    <mergeCell ref="B4:E4"/>
    <mergeCell ref="B5:E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B4620-1933-40F8-8405-FB0284F0AD18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Organizace celkem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Jarošík Milan</dc:creator>
  <cp:lastModifiedBy>Josef Rubáš</cp:lastModifiedBy>
  <cp:lastPrinted>2021-09-02T13:25:27Z</cp:lastPrinted>
  <dcterms:created xsi:type="dcterms:W3CDTF">2010-07-14T05:58:16Z</dcterms:created>
  <dcterms:modified xsi:type="dcterms:W3CDTF">2023-11-08T10:27:52Z</dcterms:modified>
</cp:coreProperties>
</file>